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在编" sheetId="1" r:id="rId1"/>
  </sheets>
  <definedNames>
    <definedName name="_xlnm._FilterDatabase" localSheetId="0" hidden="1">'2023年在编'!$A$2:$K$38</definedName>
    <definedName name="_xlnm.Print_Area" localSheetId="0">'2023年在编'!$A$1:$K$38</definedName>
  </definedNames>
  <calcPr fullCalcOnLoad="1"/>
</workbook>
</file>

<file path=xl/sharedStrings.xml><?xml version="1.0" encoding="utf-8"?>
<sst xmlns="http://schemas.openxmlformats.org/spreadsheetml/2006/main" count="48" uniqueCount="48">
  <si>
    <t>部门</t>
  </si>
  <si>
    <t>部门人数</t>
  </si>
  <si>
    <t>借调人员/借出人员</t>
  </si>
  <si>
    <t>中层人数</t>
  </si>
  <si>
    <t>不确定等次人数</t>
  </si>
  <si>
    <t>基数</t>
  </si>
  <si>
    <t>优秀指标</t>
  </si>
  <si>
    <t>上一年保留尾数</t>
  </si>
  <si>
    <t>优秀指标总数</t>
  </si>
  <si>
    <t>本年度优秀名额总数</t>
  </si>
  <si>
    <t>本年度留存尾数</t>
  </si>
  <si>
    <t>地球科学学院</t>
  </si>
  <si>
    <t>土木工程学院</t>
  </si>
  <si>
    <t>地质工程学院</t>
  </si>
  <si>
    <t>生态环境学院</t>
  </si>
  <si>
    <t>信息工程学院</t>
  </si>
  <si>
    <t>经济管理学院</t>
  </si>
  <si>
    <t>应急管理学院</t>
  </si>
  <si>
    <t>文化与传播学院</t>
  </si>
  <si>
    <t>外国语学院</t>
  </si>
  <si>
    <t>马克思主义学院</t>
  </si>
  <si>
    <t>基础课教学部</t>
  </si>
  <si>
    <t>体育部</t>
  </si>
  <si>
    <t>党委办公室、办公室</t>
  </si>
  <si>
    <t>离退休办公室</t>
  </si>
  <si>
    <t>发展与财务处</t>
  </si>
  <si>
    <t>工会</t>
  </si>
  <si>
    <t>基建处</t>
  </si>
  <si>
    <t>继续教育学院</t>
  </si>
  <si>
    <t>纪检室</t>
  </si>
  <si>
    <t>信息化管理中心</t>
  </si>
  <si>
    <t>学科与研究生处</t>
  </si>
  <si>
    <t>资产管理处</t>
  </si>
  <si>
    <t>黄金海岸教学实习基地</t>
  </si>
  <si>
    <t>合计</t>
  </si>
  <si>
    <t>电子科学与控制工程学院</t>
  </si>
  <si>
    <t>2023年度在编人员年度考核优秀指标分配表（不含中层干部）</t>
  </si>
  <si>
    <t>党委组织部（党校）</t>
  </si>
  <si>
    <t>党委宣传部（党委统战部）</t>
  </si>
  <si>
    <t>党委学生工作部(学生工作处、学生资助管理中心)</t>
  </si>
  <si>
    <t>党委安全工作部（安全工作处）</t>
  </si>
  <si>
    <t>党委教师工作部(教师教学发展中心)、人事处</t>
  </si>
  <si>
    <t>教务处（学位办公室）、教学评估与建设办公室、高等教育研究所</t>
  </si>
  <si>
    <t>招生就业处(毕业生就业指导中心)</t>
  </si>
  <si>
    <t>后勤管理处、后勤服务中心</t>
  </si>
  <si>
    <t>科研处（国际合作处）</t>
  </si>
  <si>
    <t>团委(大学生艺术活动指导中心)</t>
  </si>
  <si>
    <t>图书馆(档案馆)、学报编辑部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</si>
</sst>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workbookViewId="0" topLeftCell="A7">
      <selection activeCell="D12" sqref="D12"/>
    </sheetView>
  </sheetViews>
  <sheetFormatPr defaultColWidth="9.00390625" defaultRowHeight="14.25"/>
  <cols>
    <col min="1" max="1" width="32.375" style="0" customWidth="1"/>
    <col min="2" max="2" width="10.125" style="1" customWidth="1"/>
    <col min="3" max="3" width="11.375" style="1" customWidth="1"/>
    <col min="4" max="4" width="9.375" style="1" customWidth="1"/>
    <col min="5" max="5" width="9.625" style="0" customWidth="1"/>
    <col min="6" max="6" width="7.50390625" style="0" customWidth="1"/>
    <col min="7" max="7" width="8.875" style="0" customWidth="1"/>
    <col min="8" max="9" width="10.875" style="0" customWidth="1"/>
    <col min="10" max="10" width="11.75390625" style="0" customWidth="1"/>
    <col min="11" max="11" width="10.75390625" style="0" customWidth="1"/>
  </cols>
  <sheetData>
    <row r="1" spans="1:11" ht="23.2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4.25">
      <c r="A3" s="2" t="s">
        <v>11</v>
      </c>
      <c r="B3" s="2">
        <v>49</v>
      </c>
      <c r="C3" s="2"/>
      <c r="D3" s="2">
        <v>2</v>
      </c>
      <c r="E3" s="2">
        <v>2</v>
      </c>
      <c r="F3" s="2">
        <f aca="true" t="shared" si="0" ref="F3:F37">B3-D3-E3+C3</f>
        <v>45</v>
      </c>
      <c r="G3" s="2">
        <f>F3*0.2</f>
        <v>9</v>
      </c>
      <c r="H3" s="2">
        <v>0</v>
      </c>
      <c r="I3" s="2">
        <f aca="true" t="shared" si="1" ref="I3:I37">G3+H3</f>
        <v>9</v>
      </c>
      <c r="J3" s="2">
        <f>ROUND(I3,0)</f>
        <v>9</v>
      </c>
      <c r="K3" s="2">
        <f aca="true" t="shared" si="2" ref="K3:K37">I3-J3</f>
        <v>0</v>
      </c>
    </row>
    <row r="4" spans="1:11" ht="14.25">
      <c r="A4" s="3" t="s">
        <v>14</v>
      </c>
      <c r="B4" s="3">
        <v>40</v>
      </c>
      <c r="C4" s="3"/>
      <c r="D4" s="3">
        <v>2</v>
      </c>
      <c r="E4" s="3">
        <v>3</v>
      </c>
      <c r="F4" s="3">
        <f>B4-D4-E4+C4</f>
        <v>35</v>
      </c>
      <c r="G4" s="3">
        <f aca="true" t="shared" si="3" ref="G4:G37">F4*0.2</f>
        <v>7</v>
      </c>
      <c r="H4" s="3">
        <v>-0.2999999999999998</v>
      </c>
      <c r="I4" s="3">
        <f>G4+H4</f>
        <v>6.7</v>
      </c>
      <c r="J4" s="3">
        <f>ROUND(I4,0)</f>
        <v>7</v>
      </c>
      <c r="K4" s="3">
        <f>I4-J4</f>
        <v>-0.2999999999999998</v>
      </c>
    </row>
    <row r="5" spans="1:11" ht="14.25">
      <c r="A5" s="2" t="s">
        <v>12</v>
      </c>
      <c r="B5" s="2">
        <v>38</v>
      </c>
      <c r="C5" s="2"/>
      <c r="D5" s="2">
        <v>2</v>
      </c>
      <c r="E5" s="2">
        <v>1</v>
      </c>
      <c r="F5" s="2">
        <f t="shared" si="0"/>
        <v>35</v>
      </c>
      <c r="G5" s="2">
        <f t="shared" si="3"/>
        <v>7</v>
      </c>
      <c r="H5" s="2">
        <v>0.2699999999999996</v>
      </c>
      <c r="I5" s="2">
        <f t="shared" si="1"/>
        <v>7.27</v>
      </c>
      <c r="J5" s="2">
        <f aca="true" t="shared" si="4" ref="J5:J37">ROUND(I5,0)</f>
        <v>7</v>
      </c>
      <c r="K5" s="2">
        <f t="shared" si="2"/>
        <v>0.2699999999999996</v>
      </c>
    </row>
    <row r="6" spans="1:11" ht="14.25">
      <c r="A6" s="2" t="s">
        <v>13</v>
      </c>
      <c r="B6" s="2">
        <v>31</v>
      </c>
      <c r="C6" s="2"/>
      <c r="D6" s="2">
        <v>2</v>
      </c>
      <c r="E6" s="2">
        <v>1</v>
      </c>
      <c r="F6" s="2">
        <f t="shared" si="0"/>
        <v>28</v>
      </c>
      <c r="G6" s="2">
        <f t="shared" si="3"/>
        <v>5.6000000000000005</v>
      </c>
      <c r="H6" s="2">
        <v>0.4900000000000002</v>
      </c>
      <c r="I6" s="2">
        <f t="shared" si="1"/>
        <v>6.090000000000001</v>
      </c>
      <c r="J6" s="2">
        <f t="shared" si="4"/>
        <v>6</v>
      </c>
      <c r="K6" s="2">
        <f t="shared" si="2"/>
        <v>0.09000000000000075</v>
      </c>
    </row>
    <row r="7" spans="1:11" ht="14.25">
      <c r="A7" s="2" t="s">
        <v>35</v>
      </c>
      <c r="B7" s="2">
        <v>35</v>
      </c>
      <c r="C7" s="2"/>
      <c r="D7" s="2">
        <v>3</v>
      </c>
      <c r="E7" s="2"/>
      <c r="F7" s="2">
        <f t="shared" si="0"/>
        <v>32</v>
      </c>
      <c r="G7" s="2">
        <f t="shared" si="3"/>
        <v>6.4</v>
      </c>
      <c r="H7" s="2">
        <v>0.39999999999999947</v>
      </c>
      <c r="I7" s="2">
        <f t="shared" si="1"/>
        <v>6.8</v>
      </c>
      <c r="J7" s="2">
        <f t="shared" si="4"/>
        <v>7</v>
      </c>
      <c r="K7" s="2">
        <f t="shared" si="2"/>
        <v>-0.20000000000000018</v>
      </c>
    </row>
    <row r="8" spans="1:11" ht="14.25">
      <c r="A8" s="2" t="s">
        <v>15</v>
      </c>
      <c r="B8" s="2">
        <v>37</v>
      </c>
      <c r="C8" s="2"/>
      <c r="D8" s="2">
        <v>3</v>
      </c>
      <c r="E8" s="2">
        <v>1</v>
      </c>
      <c r="F8" s="2">
        <f t="shared" si="0"/>
        <v>33</v>
      </c>
      <c r="G8" s="2">
        <f t="shared" si="3"/>
        <v>6.6000000000000005</v>
      </c>
      <c r="H8" s="2">
        <v>-0.4400000000000004</v>
      </c>
      <c r="I8" s="2">
        <f t="shared" si="1"/>
        <v>6.16</v>
      </c>
      <c r="J8" s="2">
        <f t="shared" si="4"/>
        <v>6</v>
      </c>
      <c r="K8" s="2">
        <f t="shared" si="2"/>
        <v>0.16000000000000014</v>
      </c>
    </row>
    <row r="9" spans="1:11" ht="14.25">
      <c r="A9" s="2" t="s">
        <v>16</v>
      </c>
      <c r="B9" s="2">
        <v>44</v>
      </c>
      <c r="C9" s="2"/>
      <c r="D9" s="2">
        <v>3</v>
      </c>
      <c r="E9" s="2"/>
      <c r="F9" s="2">
        <f t="shared" si="0"/>
        <v>41</v>
      </c>
      <c r="G9" s="2">
        <f t="shared" si="3"/>
        <v>8.200000000000001</v>
      </c>
      <c r="H9" s="2">
        <v>0.25</v>
      </c>
      <c r="I9" s="2">
        <f t="shared" si="1"/>
        <v>8.450000000000001</v>
      </c>
      <c r="J9" s="2">
        <f t="shared" si="4"/>
        <v>8</v>
      </c>
      <c r="K9" s="2">
        <f t="shared" si="2"/>
        <v>0.45000000000000107</v>
      </c>
    </row>
    <row r="10" spans="1:11" ht="14.25">
      <c r="A10" s="2" t="s">
        <v>17</v>
      </c>
      <c r="B10" s="2">
        <v>35</v>
      </c>
      <c r="C10" s="2"/>
      <c r="D10" s="2">
        <v>2</v>
      </c>
      <c r="E10" s="2">
        <v>3</v>
      </c>
      <c r="F10" s="2">
        <f t="shared" si="0"/>
        <v>30</v>
      </c>
      <c r="G10" s="2">
        <f t="shared" si="3"/>
        <v>6</v>
      </c>
      <c r="H10" s="2">
        <v>0.2899999999999996</v>
      </c>
      <c r="I10" s="2">
        <f t="shared" si="1"/>
        <v>6.289999999999999</v>
      </c>
      <c r="J10" s="2">
        <f t="shared" si="4"/>
        <v>6</v>
      </c>
      <c r="K10" s="2">
        <f t="shared" si="2"/>
        <v>0.28999999999999915</v>
      </c>
    </row>
    <row r="11" spans="1:11" ht="14.25">
      <c r="A11" s="2" t="s">
        <v>18</v>
      </c>
      <c r="B11" s="2">
        <v>34</v>
      </c>
      <c r="C11" s="2"/>
      <c r="D11" s="2">
        <v>3</v>
      </c>
      <c r="E11" s="2">
        <v>1</v>
      </c>
      <c r="F11" s="2">
        <f t="shared" si="0"/>
        <v>30</v>
      </c>
      <c r="G11" s="2">
        <f t="shared" si="3"/>
        <v>6</v>
      </c>
      <c r="H11" s="2">
        <v>-0.39999999999999947</v>
      </c>
      <c r="I11" s="2">
        <f t="shared" si="1"/>
        <v>5.6000000000000005</v>
      </c>
      <c r="J11" s="2">
        <f t="shared" si="4"/>
        <v>6</v>
      </c>
      <c r="K11" s="2">
        <f t="shared" si="2"/>
        <v>-0.39999999999999947</v>
      </c>
    </row>
    <row r="12" spans="1:11" ht="14.25">
      <c r="A12" s="2" t="s">
        <v>19</v>
      </c>
      <c r="B12" s="2">
        <v>36</v>
      </c>
      <c r="C12" s="2"/>
      <c r="D12" s="2">
        <v>3</v>
      </c>
      <c r="E12" s="2"/>
      <c r="F12" s="2">
        <f t="shared" si="0"/>
        <v>33</v>
      </c>
      <c r="G12" s="2">
        <f t="shared" si="3"/>
        <v>6.6000000000000005</v>
      </c>
      <c r="H12" s="2">
        <v>-0.04999999999999982</v>
      </c>
      <c r="I12" s="2">
        <f t="shared" si="1"/>
        <v>6.550000000000001</v>
      </c>
      <c r="J12" s="2">
        <f t="shared" si="4"/>
        <v>7</v>
      </c>
      <c r="K12" s="2">
        <f t="shared" si="2"/>
        <v>-0.4499999999999993</v>
      </c>
    </row>
    <row r="13" spans="1:11" ht="14.25">
      <c r="A13" s="2" t="s">
        <v>20</v>
      </c>
      <c r="B13" s="2">
        <v>20</v>
      </c>
      <c r="C13" s="2"/>
      <c r="D13" s="2">
        <v>2</v>
      </c>
      <c r="E13" s="2">
        <v>1</v>
      </c>
      <c r="F13" s="2">
        <f t="shared" si="0"/>
        <v>17</v>
      </c>
      <c r="G13" s="2">
        <f t="shared" si="3"/>
        <v>3.4000000000000004</v>
      </c>
      <c r="H13" s="2">
        <v>0.3999999999999999</v>
      </c>
      <c r="I13" s="2">
        <f t="shared" si="1"/>
        <v>3.8000000000000003</v>
      </c>
      <c r="J13" s="2">
        <f t="shared" si="4"/>
        <v>4</v>
      </c>
      <c r="K13" s="2">
        <f t="shared" si="2"/>
        <v>-0.19999999999999973</v>
      </c>
    </row>
    <row r="14" spans="1:11" ht="14.25">
      <c r="A14" s="2" t="s">
        <v>21</v>
      </c>
      <c r="B14" s="2">
        <v>32</v>
      </c>
      <c r="C14" s="2"/>
      <c r="D14" s="2">
        <v>2</v>
      </c>
      <c r="E14" s="2"/>
      <c r="F14" s="2">
        <f t="shared" si="0"/>
        <v>30</v>
      </c>
      <c r="G14" s="2">
        <f t="shared" si="3"/>
        <v>6</v>
      </c>
      <c r="H14" s="2">
        <v>0.39999999999999947</v>
      </c>
      <c r="I14" s="2">
        <f t="shared" si="1"/>
        <v>6.3999999999999995</v>
      </c>
      <c r="J14" s="2">
        <f t="shared" si="4"/>
        <v>6</v>
      </c>
      <c r="K14" s="2">
        <f t="shared" si="2"/>
        <v>0.39999999999999947</v>
      </c>
    </row>
    <row r="15" spans="1:11" ht="14.25">
      <c r="A15" s="2" t="s">
        <v>22</v>
      </c>
      <c r="B15" s="2">
        <v>18</v>
      </c>
      <c r="C15" s="2"/>
      <c r="D15" s="2">
        <v>2</v>
      </c>
      <c r="E15" s="2">
        <v>1</v>
      </c>
      <c r="F15" s="2">
        <f t="shared" si="0"/>
        <v>15</v>
      </c>
      <c r="G15" s="2">
        <f t="shared" si="3"/>
        <v>3</v>
      </c>
      <c r="H15" s="2">
        <v>0.4500000000000002</v>
      </c>
      <c r="I15" s="2">
        <f t="shared" si="1"/>
        <v>3.45</v>
      </c>
      <c r="J15" s="2">
        <f t="shared" si="4"/>
        <v>3</v>
      </c>
      <c r="K15" s="2">
        <f t="shared" si="2"/>
        <v>0.4500000000000002</v>
      </c>
    </row>
    <row r="16" spans="1:11" ht="14.25">
      <c r="A16" s="2" t="s">
        <v>23</v>
      </c>
      <c r="B16" s="2">
        <v>6</v>
      </c>
      <c r="C16" s="2">
        <v>1</v>
      </c>
      <c r="D16" s="2">
        <v>4</v>
      </c>
      <c r="E16" s="2"/>
      <c r="F16" s="2">
        <f t="shared" si="0"/>
        <v>3</v>
      </c>
      <c r="G16" s="2">
        <f t="shared" si="3"/>
        <v>0.6000000000000001</v>
      </c>
      <c r="H16" s="2">
        <v>-0.04999999999999999</v>
      </c>
      <c r="I16" s="2">
        <f t="shared" si="1"/>
        <v>0.55</v>
      </c>
      <c r="J16" s="2">
        <f t="shared" si="4"/>
        <v>1</v>
      </c>
      <c r="K16" s="2">
        <f t="shared" si="2"/>
        <v>-0.44999999999999996</v>
      </c>
    </row>
    <row r="17" spans="1:11" ht="14.25">
      <c r="A17" s="2" t="s">
        <v>40</v>
      </c>
      <c r="B17" s="2">
        <v>4</v>
      </c>
      <c r="C17" s="2"/>
      <c r="D17" s="2">
        <v>1</v>
      </c>
      <c r="E17" s="2"/>
      <c r="F17" s="2">
        <f t="shared" si="0"/>
        <v>3</v>
      </c>
      <c r="G17" s="2">
        <f t="shared" si="3"/>
        <v>0.6000000000000001</v>
      </c>
      <c r="H17" s="2">
        <v>-0.4</v>
      </c>
      <c r="I17" s="2">
        <f t="shared" si="1"/>
        <v>0.20000000000000007</v>
      </c>
      <c r="J17" s="2">
        <f t="shared" si="4"/>
        <v>0</v>
      </c>
      <c r="K17" s="2">
        <f t="shared" si="2"/>
        <v>0.20000000000000007</v>
      </c>
    </row>
    <row r="18" spans="1:11" ht="14.25">
      <c r="A18" s="2" t="s">
        <v>38</v>
      </c>
      <c r="B18" s="2">
        <v>5</v>
      </c>
      <c r="C18" s="2"/>
      <c r="D18" s="2">
        <v>1</v>
      </c>
      <c r="E18" s="2"/>
      <c r="F18" s="2">
        <f t="shared" si="0"/>
        <v>4</v>
      </c>
      <c r="G18" s="2">
        <f t="shared" si="3"/>
        <v>0.8</v>
      </c>
      <c r="H18" s="2">
        <v>-0.5</v>
      </c>
      <c r="I18" s="2">
        <f t="shared" si="1"/>
        <v>0.30000000000000004</v>
      </c>
      <c r="J18" s="2">
        <f t="shared" si="4"/>
        <v>0</v>
      </c>
      <c r="K18" s="2">
        <f t="shared" si="2"/>
        <v>0.30000000000000004</v>
      </c>
    </row>
    <row r="19" spans="1:11" ht="14.25">
      <c r="A19" s="2" t="s">
        <v>37</v>
      </c>
      <c r="B19" s="2">
        <v>4</v>
      </c>
      <c r="C19" s="2"/>
      <c r="D19" s="2">
        <v>2</v>
      </c>
      <c r="E19" s="2"/>
      <c r="F19" s="2">
        <f t="shared" si="0"/>
        <v>2</v>
      </c>
      <c r="G19" s="2">
        <f t="shared" si="3"/>
        <v>0.4</v>
      </c>
      <c r="H19" s="2">
        <v>-0.04999999999999999</v>
      </c>
      <c r="I19" s="2">
        <f t="shared" si="1"/>
        <v>0.35000000000000003</v>
      </c>
      <c r="J19" s="2">
        <f t="shared" si="4"/>
        <v>0</v>
      </c>
      <c r="K19" s="2">
        <f t="shared" si="2"/>
        <v>0.35000000000000003</v>
      </c>
    </row>
    <row r="20" spans="1:11" ht="28.5">
      <c r="A20" s="2" t="s">
        <v>39</v>
      </c>
      <c r="B20" s="2">
        <v>7</v>
      </c>
      <c r="C20" s="2"/>
      <c r="D20" s="2">
        <v>1</v>
      </c>
      <c r="E20" s="2"/>
      <c r="F20" s="2">
        <f t="shared" si="0"/>
        <v>6</v>
      </c>
      <c r="G20" s="2">
        <f t="shared" si="3"/>
        <v>1.2000000000000002</v>
      </c>
      <c r="H20" s="2">
        <v>0.1499999999999999</v>
      </c>
      <c r="I20" s="2">
        <f t="shared" si="1"/>
        <v>1.35</v>
      </c>
      <c r="J20" s="2">
        <f t="shared" si="4"/>
        <v>1</v>
      </c>
      <c r="K20" s="2">
        <f t="shared" si="2"/>
        <v>0.3500000000000001</v>
      </c>
    </row>
    <row r="21" spans="1:11" ht="14.25">
      <c r="A21" s="2" t="s">
        <v>45</v>
      </c>
      <c r="B21" s="2">
        <v>3</v>
      </c>
      <c r="C21" s="2"/>
      <c r="D21" s="2">
        <v>1</v>
      </c>
      <c r="E21" s="2"/>
      <c r="F21" s="2">
        <f t="shared" si="0"/>
        <v>2</v>
      </c>
      <c r="G21" s="2">
        <f t="shared" si="3"/>
        <v>0.4</v>
      </c>
      <c r="H21" s="2">
        <v>0.44999999999999996</v>
      </c>
      <c r="I21" s="2">
        <f t="shared" si="1"/>
        <v>0.85</v>
      </c>
      <c r="J21" s="2">
        <f t="shared" si="4"/>
        <v>1</v>
      </c>
      <c r="K21" s="2">
        <f t="shared" si="2"/>
        <v>-0.15000000000000002</v>
      </c>
    </row>
    <row r="22" spans="1:11" ht="14.25">
      <c r="A22" s="2" t="s">
        <v>24</v>
      </c>
      <c r="B22" s="2">
        <v>2</v>
      </c>
      <c r="C22" s="2"/>
      <c r="D22" s="2">
        <v>1</v>
      </c>
      <c r="E22" s="2"/>
      <c r="F22" s="2">
        <f t="shared" si="0"/>
        <v>1</v>
      </c>
      <c r="G22" s="2">
        <f t="shared" si="3"/>
        <v>0.2</v>
      </c>
      <c r="H22" s="2">
        <v>0.2</v>
      </c>
      <c r="I22" s="2">
        <f t="shared" si="1"/>
        <v>0.4</v>
      </c>
      <c r="J22" s="2">
        <f t="shared" si="4"/>
        <v>0</v>
      </c>
      <c r="K22" s="2">
        <f t="shared" si="2"/>
        <v>0.4</v>
      </c>
    </row>
    <row r="23" spans="1:11" ht="14.25">
      <c r="A23" s="2" t="s">
        <v>25</v>
      </c>
      <c r="B23" s="2">
        <v>9</v>
      </c>
      <c r="C23" s="2"/>
      <c r="D23" s="2">
        <v>2</v>
      </c>
      <c r="E23" s="2"/>
      <c r="F23" s="2">
        <f t="shared" si="0"/>
        <v>7</v>
      </c>
      <c r="G23" s="2">
        <f t="shared" si="3"/>
        <v>1.4000000000000001</v>
      </c>
      <c r="H23" s="2">
        <v>0.3999999999999999</v>
      </c>
      <c r="I23" s="2">
        <f t="shared" si="1"/>
        <v>1.8</v>
      </c>
      <c r="J23" s="2">
        <f t="shared" si="4"/>
        <v>2</v>
      </c>
      <c r="K23" s="2">
        <f t="shared" si="2"/>
        <v>-0.19999999999999996</v>
      </c>
    </row>
    <row r="24" spans="1:11" ht="14.25">
      <c r="A24" s="2" t="s">
        <v>26</v>
      </c>
      <c r="B24" s="2">
        <v>3</v>
      </c>
      <c r="C24" s="2"/>
      <c r="D24" s="2">
        <v>1</v>
      </c>
      <c r="E24" s="2"/>
      <c r="F24" s="2">
        <f t="shared" si="0"/>
        <v>2</v>
      </c>
      <c r="G24" s="2">
        <f t="shared" si="3"/>
        <v>0.4</v>
      </c>
      <c r="H24" s="2">
        <v>0.4</v>
      </c>
      <c r="I24" s="2">
        <f t="shared" si="1"/>
        <v>0.8</v>
      </c>
      <c r="J24" s="2">
        <f t="shared" si="4"/>
        <v>1</v>
      </c>
      <c r="K24" s="2">
        <f t="shared" si="2"/>
        <v>-0.19999999999999996</v>
      </c>
    </row>
    <row r="25" spans="1:11" ht="14.25">
      <c r="A25" s="2" t="s">
        <v>44</v>
      </c>
      <c r="B25" s="2">
        <v>17</v>
      </c>
      <c r="C25" s="2"/>
      <c r="D25" s="2">
        <v>3</v>
      </c>
      <c r="E25" s="2"/>
      <c r="F25" s="2">
        <f t="shared" si="0"/>
        <v>14</v>
      </c>
      <c r="G25" s="2">
        <f t="shared" si="3"/>
        <v>2.8000000000000003</v>
      </c>
      <c r="H25" s="2">
        <v>-0.1499999999999999</v>
      </c>
      <c r="I25" s="2">
        <f t="shared" si="1"/>
        <v>2.6500000000000004</v>
      </c>
      <c r="J25" s="2">
        <f t="shared" si="4"/>
        <v>3</v>
      </c>
      <c r="K25" s="2">
        <f t="shared" si="2"/>
        <v>-0.34999999999999964</v>
      </c>
    </row>
    <row r="26" spans="1:11" ht="14.25">
      <c r="A26" s="2" t="s">
        <v>27</v>
      </c>
      <c r="B26" s="2">
        <v>4</v>
      </c>
      <c r="C26" s="2"/>
      <c r="D26" s="2">
        <v>2</v>
      </c>
      <c r="E26" s="2"/>
      <c r="F26" s="2">
        <f t="shared" si="0"/>
        <v>2</v>
      </c>
      <c r="G26" s="2">
        <f t="shared" si="3"/>
        <v>0.4</v>
      </c>
      <c r="H26" s="2">
        <v>-0.10000000000000003</v>
      </c>
      <c r="I26" s="2">
        <f t="shared" si="1"/>
        <v>0.3</v>
      </c>
      <c r="J26" s="2">
        <f t="shared" si="4"/>
        <v>0</v>
      </c>
      <c r="K26" s="2">
        <f t="shared" si="2"/>
        <v>0.3</v>
      </c>
    </row>
    <row r="27" spans="1:11" ht="14.25">
      <c r="A27" s="2" t="s">
        <v>28</v>
      </c>
      <c r="B27" s="2">
        <v>6</v>
      </c>
      <c r="C27" s="2"/>
      <c r="D27" s="2">
        <v>2</v>
      </c>
      <c r="E27" s="2"/>
      <c r="F27" s="2">
        <f t="shared" si="0"/>
        <v>4</v>
      </c>
      <c r="G27" s="2">
        <f t="shared" si="3"/>
        <v>0.8</v>
      </c>
      <c r="H27" s="2">
        <v>-0.5</v>
      </c>
      <c r="I27" s="2">
        <f t="shared" si="1"/>
        <v>0.30000000000000004</v>
      </c>
      <c r="J27" s="2">
        <f t="shared" si="4"/>
        <v>0</v>
      </c>
      <c r="K27" s="2">
        <f t="shared" si="2"/>
        <v>0.30000000000000004</v>
      </c>
    </row>
    <row r="28" spans="1:11" ht="28.5">
      <c r="A28" s="2" t="s">
        <v>42</v>
      </c>
      <c r="B28" s="2">
        <v>13</v>
      </c>
      <c r="C28" s="2"/>
      <c r="D28" s="2">
        <v>2</v>
      </c>
      <c r="E28" s="2"/>
      <c r="F28" s="2">
        <f t="shared" si="0"/>
        <v>11</v>
      </c>
      <c r="G28" s="2">
        <f t="shared" si="3"/>
        <v>2.2</v>
      </c>
      <c r="H28" s="2">
        <v>0.32499999999999996</v>
      </c>
      <c r="I28" s="2">
        <f t="shared" si="1"/>
        <v>2.5250000000000004</v>
      </c>
      <c r="J28" s="2">
        <f t="shared" si="4"/>
        <v>3</v>
      </c>
      <c r="K28" s="2">
        <f t="shared" si="2"/>
        <v>-0.47499999999999964</v>
      </c>
    </row>
    <row r="29" spans="1:11" ht="28.5">
      <c r="A29" s="2" t="s">
        <v>41</v>
      </c>
      <c r="B29" s="2">
        <v>5</v>
      </c>
      <c r="C29" s="2"/>
      <c r="D29" s="2">
        <v>1</v>
      </c>
      <c r="E29" s="2"/>
      <c r="F29" s="2">
        <f t="shared" si="0"/>
        <v>4</v>
      </c>
      <c r="G29" s="2">
        <f t="shared" si="3"/>
        <v>0.8</v>
      </c>
      <c r="H29" s="2">
        <v>-0.35</v>
      </c>
      <c r="I29" s="2">
        <f t="shared" si="1"/>
        <v>0.45000000000000007</v>
      </c>
      <c r="J29" s="2">
        <f t="shared" si="4"/>
        <v>0</v>
      </c>
      <c r="K29" s="2">
        <f t="shared" si="2"/>
        <v>0.45000000000000007</v>
      </c>
    </row>
    <row r="30" spans="1:11" ht="14.25">
      <c r="A30" s="2" t="s">
        <v>29</v>
      </c>
      <c r="B30" s="2">
        <v>2</v>
      </c>
      <c r="C30" s="2"/>
      <c r="D30" s="2">
        <v>1</v>
      </c>
      <c r="E30" s="2"/>
      <c r="F30" s="2">
        <f t="shared" si="0"/>
        <v>1</v>
      </c>
      <c r="G30" s="2">
        <f t="shared" si="3"/>
        <v>0.2</v>
      </c>
      <c r="H30" s="2">
        <v>-0.30000000000000004</v>
      </c>
      <c r="I30" s="2">
        <f t="shared" si="1"/>
        <v>-0.10000000000000003</v>
      </c>
      <c r="J30" s="2">
        <f t="shared" si="4"/>
        <v>0</v>
      </c>
      <c r="K30" s="2">
        <f t="shared" si="2"/>
        <v>-0.10000000000000003</v>
      </c>
    </row>
    <row r="31" spans="1:11" ht="14.25">
      <c r="A31" s="2" t="s">
        <v>47</v>
      </c>
      <c r="B31" s="2">
        <v>11</v>
      </c>
      <c r="C31" s="2">
        <v>1</v>
      </c>
      <c r="D31" s="2">
        <v>2</v>
      </c>
      <c r="E31" s="2"/>
      <c r="F31" s="2">
        <f t="shared" si="0"/>
        <v>10</v>
      </c>
      <c r="G31" s="2">
        <f t="shared" si="3"/>
        <v>2</v>
      </c>
      <c r="H31" s="2">
        <v>0.3999999999999999</v>
      </c>
      <c r="I31" s="2">
        <f t="shared" si="1"/>
        <v>2.4</v>
      </c>
      <c r="J31" s="2">
        <f t="shared" si="4"/>
        <v>2</v>
      </c>
      <c r="K31" s="2">
        <f t="shared" si="2"/>
        <v>0.3999999999999999</v>
      </c>
    </row>
    <row r="32" spans="1:11" ht="14.25">
      <c r="A32" s="2" t="s">
        <v>46</v>
      </c>
      <c r="B32" s="2">
        <v>4</v>
      </c>
      <c r="C32" s="2"/>
      <c r="D32" s="2">
        <v>1</v>
      </c>
      <c r="E32" s="2"/>
      <c r="F32" s="2">
        <f t="shared" si="0"/>
        <v>3</v>
      </c>
      <c r="G32" s="2">
        <f t="shared" si="3"/>
        <v>0.6000000000000001</v>
      </c>
      <c r="H32" s="2">
        <v>0.35</v>
      </c>
      <c r="I32" s="2">
        <f t="shared" si="1"/>
        <v>0.9500000000000001</v>
      </c>
      <c r="J32" s="2">
        <f t="shared" si="4"/>
        <v>1</v>
      </c>
      <c r="K32" s="2">
        <f t="shared" si="2"/>
        <v>-0.04999999999999993</v>
      </c>
    </row>
    <row r="33" spans="1:11" ht="14.25">
      <c r="A33" s="2" t="s">
        <v>30</v>
      </c>
      <c r="B33" s="2">
        <v>2</v>
      </c>
      <c r="C33" s="2"/>
      <c r="D33" s="2">
        <v>1</v>
      </c>
      <c r="E33" s="2"/>
      <c r="F33" s="2">
        <f t="shared" si="0"/>
        <v>1</v>
      </c>
      <c r="G33" s="2">
        <f t="shared" si="3"/>
        <v>0.2</v>
      </c>
      <c r="H33" s="2">
        <v>-0.19999999999999998</v>
      </c>
      <c r="I33" s="2">
        <f t="shared" si="1"/>
        <v>0</v>
      </c>
      <c r="J33" s="2">
        <f t="shared" si="4"/>
        <v>0</v>
      </c>
      <c r="K33" s="2">
        <f t="shared" si="2"/>
        <v>0</v>
      </c>
    </row>
    <row r="34" spans="1:11" ht="14.25">
      <c r="A34" s="2" t="s">
        <v>31</v>
      </c>
      <c r="B34" s="2">
        <v>5</v>
      </c>
      <c r="C34" s="2"/>
      <c r="D34" s="2">
        <v>2</v>
      </c>
      <c r="E34" s="2">
        <v>1</v>
      </c>
      <c r="F34" s="2">
        <f t="shared" si="0"/>
        <v>2</v>
      </c>
      <c r="G34" s="2">
        <f t="shared" si="3"/>
        <v>0.4</v>
      </c>
      <c r="H34" s="2">
        <v>0.44999999999999996</v>
      </c>
      <c r="I34" s="2">
        <f t="shared" si="1"/>
        <v>0.85</v>
      </c>
      <c r="J34" s="2">
        <f t="shared" si="4"/>
        <v>1</v>
      </c>
      <c r="K34" s="2">
        <f t="shared" si="2"/>
        <v>-0.15000000000000002</v>
      </c>
    </row>
    <row r="35" spans="1:11" ht="14.25">
      <c r="A35" s="2" t="s">
        <v>43</v>
      </c>
      <c r="B35" s="2">
        <v>4</v>
      </c>
      <c r="C35" s="2">
        <v>-1</v>
      </c>
      <c r="D35" s="2">
        <v>1</v>
      </c>
      <c r="E35" s="2"/>
      <c r="F35" s="2">
        <f t="shared" si="0"/>
        <v>2</v>
      </c>
      <c r="G35" s="2">
        <f t="shared" si="3"/>
        <v>0.4</v>
      </c>
      <c r="H35" s="2">
        <v>-0.10000000000000003</v>
      </c>
      <c r="I35" s="2">
        <f t="shared" si="1"/>
        <v>0.3</v>
      </c>
      <c r="J35" s="2">
        <f t="shared" si="4"/>
        <v>0</v>
      </c>
      <c r="K35" s="2">
        <f t="shared" si="2"/>
        <v>0.3</v>
      </c>
    </row>
    <row r="36" spans="1:11" ht="14.25">
      <c r="A36" s="2" t="s">
        <v>32</v>
      </c>
      <c r="B36" s="2">
        <v>3</v>
      </c>
      <c r="C36" s="2"/>
      <c r="D36" s="2">
        <v>1</v>
      </c>
      <c r="E36" s="2"/>
      <c r="F36" s="2">
        <f t="shared" si="0"/>
        <v>2</v>
      </c>
      <c r="G36" s="2">
        <f t="shared" si="3"/>
        <v>0.4</v>
      </c>
      <c r="H36" s="2">
        <v>0</v>
      </c>
      <c r="I36" s="2">
        <f t="shared" si="1"/>
        <v>0.4</v>
      </c>
      <c r="J36" s="2">
        <f t="shared" si="4"/>
        <v>0</v>
      </c>
      <c r="K36" s="2">
        <f t="shared" si="2"/>
        <v>0.4</v>
      </c>
    </row>
    <row r="37" spans="1:11" ht="14.25">
      <c r="A37" s="2" t="s">
        <v>33</v>
      </c>
      <c r="B37" s="2">
        <v>7</v>
      </c>
      <c r="C37" s="2">
        <v>-1</v>
      </c>
      <c r="D37" s="2">
        <v>2</v>
      </c>
      <c r="E37" s="2"/>
      <c r="F37" s="2">
        <f t="shared" si="0"/>
        <v>4</v>
      </c>
      <c r="G37" s="2">
        <f t="shared" si="3"/>
        <v>0.8</v>
      </c>
      <c r="H37" s="2">
        <v>-0.2500000000000001</v>
      </c>
      <c r="I37" s="2">
        <f t="shared" si="1"/>
        <v>0.5499999999999999</v>
      </c>
      <c r="J37" s="2">
        <f t="shared" si="4"/>
        <v>1</v>
      </c>
      <c r="K37" s="2">
        <f t="shared" si="2"/>
        <v>-0.45000000000000007</v>
      </c>
    </row>
    <row r="38" spans="1:11" ht="14.25">
      <c r="A38" s="2" t="s">
        <v>34</v>
      </c>
      <c r="B38" s="2">
        <f>SUM(B3:B37)</f>
        <v>575</v>
      </c>
      <c r="C38" s="2">
        <f aca="true" t="shared" si="5" ref="C38:K38">SUM(C3:C37)</f>
        <v>0</v>
      </c>
      <c r="D38" s="2">
        <f t="shared" si="5"/>
        <v>66</v>
      </c>
      <c r="E38" s="2">
        <f t="shared" si="5"/>
        <v>15</v>
      </c>
      <c r="F38" s="2">
        <f t="shared" si="5"/>
        <v>494</v>
      </c>
      <c r="G38" s="2">
        <f t="shared" si="5"/>
        <v>98.80000000000004</v>
      </c>
      <c r="H38" s="2">
        <f t="shared" si="5"/>
        <v>1.9349999999999983</v>
      </c>
      <c r="I38" s="2">
        <f t="shared" si="5"/>
        <v>100.735</v>
      </c>
      <c r="J38" s="2">
        <f t="shared" si="5"/>
        <v>99</v>
      </c>
      <c r="K38" s="2">
        <f t="shared" si="5"/>
        <v>1.735000000000003</v>
      </c>
    </row>
  </sheetData>
  <sheetProtection/>
  <autoFilter ref="A2:K38"/>
  <mergeCells count="1"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309</dc:creator>
  <cp:keywords/>
  <dc:description/>
  <cp:lastModifiedBy>刘北</cp:lastModifiedBy>
  <cp:lastPrinted>2023-11-20T02:46:36Z</cp:lastPrinted>
  <dcterms:created xsi:type="dcterms:W3CDTF">2016-12-02T08:54:00Z</dcterms:created>
  <dcterms:modified xsi:type="dcterms:W3CDTF">2023-12-13T00:01:50Z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B98D09413B1449239A292ECE91FEA7A1</vt:lpwstr>
  </property>
</Properties>
</file>