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3年12月\2023年年度考核工作的基础材料\关于做好2023年编外工作人员年度考核工作的通知\"/>
    </mc:Choice>
  </mc:AlternateContent>
  <bookViews>
    <workbookView xWindow="0" yWindow="0" windowWidth="0" windowHeight="17775"/>
  </bookViews>
  <sheets>
    <sheet name="Sheet1" sheetId="1" r:id="rId1"/>
  </sheets>
  <definedNames>
    <definedName name="_xlnm._FilterDatabase" localSheetId="0" hidden="1">Sheet1!$A$2:$J$31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F27" i="1"/>
  <c r="H27" i="1" l="1"/>
  <c r="G31" i="1"/>
  <c r="D31" i="1"/>
  <c r="C31" i="1"/>
  <c r="B31" i="1"/>
  <c r="E30" i="1"/>
  <c r="E29" i="1"/>
  <c r="E28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9" i="1"/>
  <c r="E8" i="1"/>
  <c r="E7" i="1"/>
  <c r="E6" i="1"/>
  <c r="E5" i="1"/>
  <c r="E4" i="1"/>
  <c r="E3" i="1"/>
  <c r="F24" i="1" l="1"/>
  <c r="H24" i="1" s="1"/>
  <c r="I24" i="1" s="1"/>
  <c r="F9" i="1"/>
  <c r="H9" i="1" s="1"/>
  <c r="I9" i="1" s="1"/>
  <c r="F11" i="1"/>
  <c r="H11" i="1" s="1"/>
  <c r="I11" i="1" s="1"/>
  <c r="F19" i="1"/>
  <c r="H19" i="1" s="1"/>
  <c r="I19" i="1" s="1"/>
  <c r="F28" i="1"/>
  <c r="H28" i="1" s="1"/>
  <c r="I28" i="1" s="1"/>
  <c r="F3" i="1"/>
  <c r="H3" i="1" s="1"/>
  <c r="F12" i="1"/>
  <c r="H12" i="1" s="1"/>
  <c r="F20" i="1"/>
  <c r="H20" i="1" s="1"/>
  <c r="I20" i="1" s="1"/>
  <c r="F29" i="1"/>
  <c r="H29" i="1" s="1"/>
  <c r="I29" i="1" s="1"/>
  <c r="F16" i="1"/>
  <c r="H16" i="1" s="1"/>
  <c r="I16" i="1" s="1"/>
  <c r="F13" i="1"/>
  <c r="H13" i="1" s="1"/>
  <c r="I13" i="1" s="1"/>
  <c r="F22" i="1"/>
  <c r="H22" i="1" s="1"/>
  <c r="I22" i="1" s="1"/>
  <c r="F4" i="1"/>
  <c r="H4" i="1" s="1"/>
  <c r="I4" i="1" s="1"/>
  <c r="F21" i="1"/>
  <c r="H21" i="1" s="1"/>
  <c r="I21" i="1" s="1"/>
  <c r="F30" i="1"/>
  <c r="H30" i="1" s="1"/>
  <c r="I30" i="1" s="1"/>
  <c r="F5" i="1"/>
  <c r="H5" i="1" s="1"/>
  <c r="I5" i="1" s="1"/>
  <c r="F14" i="1"/>
  <c r="H14" i="1" s="1"/>
  <c r="I14" i="1" s="1"/>
  <c r="F6" i="1"/>
  <c r="H6" i="1" s="1"/>
  <c r="I6" i="1" s="1"/>
  <c r="F15" i="1"/>
  <c r="H15" i="1" s="1"/>
  <c r="I15" i="1" s="1"/>
  <c r="F23" i="1"/>
  <c r="H23" i="1" s="1"/>
  <c r="I23" i="1" s="1"/>
  <c r="F7" i="1"/>
  <c r="H7" i="1" s="1"/>
  <c r="I7" i="1" s="1"/>
  <c r="F8" i="1"/>
  <c r="H8" i="1" s="1"/>
  <c r="I8" i="1" s="1"/>
  <c r="F17" i="1"/>
  <c r="H17" i="1" s="1"/>
  <c r="I17" i="1" s="1"/>
  <c r="F25" i="1"/>
  <c r="H25" i="1" s="1"/>
  <c r="F18" i="1"/>
  <c r="H18" i="1" s="1"/>
  <c r="J18" i="1" s="1"/>
  <c r="F26" i="1"/>
  <c r="H26" i="1" s="1"/>
  <c r="I26" i="1" s="1"/>
  <c r="I27" i="1"/>
  <c r="E31" i="1"/>
  <c r="F31" i="1" l="1"/>
  <c r="J7" i="1"/>
  <c r="J20" i="1"/>
  <c r="J23" i="1"/>
  <c r="I12" i="1"/>
  <c r="J24" i="1"/>
  <c r="J15" i="1"/>
  <c r="J4" i="1"/>
  <c r="I3" i="1"/>
  <c r="J6" i="1"/>
  <c r="J22" i="1"/>
  <c r="J21" i="1"/>
  <c r="J26" i="1"/>
  <c r="I25" i="1"/>
  <c r="J13" i="1"/>
  <c r="J28" i="1"/>
  <c r="J17" i="1"/>
  <c r="J16" i="1"/>
  <c r="J19" i="1"/>
  <c r="J8" i="1"/>
  <c r="J5" i="1"/>
  <c r="J11" i="1"/>
  <c r="J30" i="1"/>
  <c r="J29" i="1"/>
  <c r="J9" i="1"/>
  <c r="J27" i="1"/>
  <c r="J14" i="1"/>
  <c r="H10" i="1"/>
  <c r="H31" i="1" s="1"/>
  <c r="J25" i="1" l="1"/>
  <c r="J3" i="1"/>
  <c r="J12" i="1"/>
  <c r="I10" i="1"/>
  <c r="I31" i="1" l="1"/>
  <c r="J10" i="1"/>
  <c r="J31" i="1" s="1"/>
</calcChain>
</file>

<file path=xl/sharedStrings.xml><?xml version="1.0" encoding="utf-8"?>
<sst xmlns="http://schemas.openxmlformats.org/spreadsheetml/2006/main" count="40" uniqueCount="40">
  <si>
    <t>2023年度编制外工作人员年度考核优秀指标分配表</t>
  </si>
  <si>
    <t>部门</t>
  </si>
  <si>
    <t>2023年总人数</t>
  </si>
  <si>
    <t>2023年新入职人数</t>
  </si>
  <si>
    <t>借调人员</t>
  </si>
  <si>
    <t>2023年    考核基数</t>
  </si>
  <si>
    <t>上一年    保留尾数</t>
  </si>
  <si>
    <t>优秀指标总数</t>
  </si>
  <si>
    <t>本年度优秀指标</t>
  </si>
  <si>
    <t>本年度留存尾数</t>
  </si>
  <si>
    <t>地球科学学院</t>
  </si>
  <si>
    <t>生态环境学院</t>
  </si>
  <si>
    <t>土木工程学院</t>
  </si>
  <si>
    <t>地质工程学院</t>
  </si>
  <si>
    <t>电子科学与控制工程学院</t>
  </si>
  <si>
    <t>信息工程学院</t>
  </si>
  <si>
    <t>经济管理学院</t>
  </si>
  <si>
    <t>应急管理学院</t>
  </si>
  <si>
    <t>文化传播学院</t>
  </si>
  <si>
    <t>外国语学院</t>
  </si>
  <si>
    <t>基础课教学部</t>
  </si>
  <si>
    <t>体育部</t>
  </si>
  <si>
    <t>马克思主义学院</t>
  </si>
  <si>
    <t>继续教育学院</t>
  </si>
  <si>
    <t>党委办公室、办公室</t>
  </si>
  <si>
    <t>党委宣传部（统战部）</t>
  </si>
  <si>
    <t>党委组织部（党校）</t>
  </si>
  <si>
    <t>党委安全工作部</t>
  </si>
  <si>
    <t>人事处</t>
  </si>
  <si>
    <t>教务处</t>
  </si>
  <si>
    <t>发展与财务处</t>
  </si>
  <si>
    <t>资产管理处</t>
  </si>
  <si>
    <t>基建处</t>
  </si>
  <si>
    <t>科研处</t>
  </si>
  <si>
    <t>学科与研究生处</t>
  </si>
  <si>
    <t>后勤管理处</t>
  </si>
  <si>
    <t>信息化管理中心</t>
  </si>
  <si>
    <t>图书馆</t>
  </si>
  <si>
    <t>合计</t>
  </si>
  <si>
    <t>20%       优秀指标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</si>
</sst>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120" zoomScaleNormal="120" workbookViewId="0">
      <selection activeCell="G45" sqref="G45"/>
    </sheetView>
  </sheetViews>
  <sheetFormatPr defaultColWidth="9" defaultRowHeight="14.25" x14ac:dyDescent="0.15"/>
  <cols>
    <col min="1" max="1" width="23.875" style="2" customWidth="1"/>
    <col min="2" max="2" width="8.75" style="2" customWidth="1"/>
    <col min="3" max="3" width="10.5" style="2" customWidth="1"/>
    <col min="4" max="4" width="9" style="2" customWidth="1"/>
    <col min="5" max="5" width="9.75" style="2" customWidth="1"/>
    <col min="6" max="6" width="8.75" style="2" customWidth="1"/>
    <col min="7" max="7" width="9.75" style="2" customWidth="1"/>
    <col min="8" max="8" width="7.5" style="2" customWidth="1"/>
    <col min="9" max="9" width="9" style="2" customWidth="1"/>
    <col min="10" max="10" width="10.25" style="2" customWidth="1"/>
    <col min="11" max="16384" width="9" style="2"/>
  </cols>
  <sheetData>
    <row r="1" spans="1:10" ht="21.75" customHeight="1" x14ac:dyDescent="0.1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27" x14ac:dyDescent="0.15">
      <c r="A2" s="3" t="s">
        <v>1</v>
      </c>
      <c r="B2" s="4" t="s">
        <v>2</v>
      </c>
      <c r="C2" s="4" t="s">
        <v>3</v>
      </c>
      <c r="D2" s="5" t="s">
        <v>4</v>
      </c>
      <c r="E2" s="3" t="s">
        <v>5</v>
      </c>
      <c r="F2" s="3" t="s">
        <v>39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x14ac:dyDescent="0.15">
      <c r="A3" s="3" t="s">
        <v>10</v>
      </c>
      <c r="B3" s="6">
        <v>5</v>
      </c>
      <c r="C3" s="6"/>
      <c r="D3" s="3"/>
      <c r="E3" s="3">
        <f>B3-C3+D3</f>
        <v>5</v>
      </c>
      <c r="F3" s="3">
        <f>E3*0.2</f>
        <v>1</v>
      </c>
      <c r="G3" s="7">
        <v>0.3</v>
      </c>
      <c r="H3" s="3">
        <f>F3+G3</f>
        <v>1.3</v>
      </c>
      <c r="I3" s="3">
        <f>ROUND(H3,0)</f>
        <v>1</v>
      </c>
      <c r="J3" s="3">
        <f t="shared" ref="J3:J21" si="0">H3-I3</f>
        <v>0.30000000000000004</v>
      </c>
    </row>
    <row r="4" spans="1:10" s="1" customFormat="1" x14ac:dyDescent="0.15">
      <c r="A4" s="8" t="s">
        <v>11</v>
      </c>
      <c r="B4" s="9">
        <v>4</v>
      </c>
      <c r="C4" s="9"/>
      <c r="D4" s="3"/>
      <c r="E4" s="3">
        <f t="shared" ref="E4:E30" si="1">B4-C4+D4</f>
        <v>4</v>
      </c>
      <c r="F4" s="3">
        <f t="shared" ref="F4:F30" si="2">E4*0.2</f>
        <v>0.8</v>
      </c>
      <c r="G4" s="10">
        <v>-0.2</v>
      </c>
      <c r="H4" s="3">
        <f t="shared" ref="H4:H20" si="3">F4+G4</f>
        <v>0.60000000000000009</v>
      </c>
      <c r="I4" s="3">
        <f t="shared" ref="I4:I30" si="4">ROUND(H4,0)</f>
        <v>1</v>
      </c>
      <c r="J4" s="3">
        <f t="shared" si="0"/>
        <v>-0.39999999999999991</v>
      </c>
    </row>
    <row r="5" spans="1:10" x14ac:dyDescent="0.15">
      <c r="A5" s="3" t="s">
        <v>12</v>
      </c>
      <c r="B5" s="6">
        <v>8</v>
      </c>
      <c r="C5" s="6"/>
      <c r="D5" s="3"/>
      <c r="E5" s="3">
        <f t="shared" si="1"/>
        <v>8</v>
      </c>
      <c r="F5" s="3">
        <f t="shared" si="2"/>
        <v>1.6</v>
      </c>
      <c r="G5" s="7">
        <v>0.45</v>
      </c>
      <c r="H5" s="3">
        <f t="shared" si="3"/>
        <v>2.0500000000000003</v>
      </c>
      <c r="I5" s="3">
        <f t="shared" si="4"/>
        <v>2</v>
      </c>
      <c r="J5" s="3">
        <f t="shared" si="0"/>
        <v>5.0000000000000266E-2</v>
      </c>
    </row>
    <row r="6" spans="1:10" x14ac:dyDescent="0.15">
      <c r="A6" s="3" t="s">
        <v>13</v>
      </c>
      <c r="B6" s="6">
        <v>2</v>
      </c>
      <c r="C6" s="6"/>
      <c r="D6" s="3"/>
      <c r="E6" s="3">
        <f t="shared" si="1"/>
        <v>2</v>
      </c>
      <c r="F6" s="3">
        <f t="shared" si="2"/>
        <v>0.4</v>
      </c>
      <c r="G6" s="7">
        <v>0.05</v>
      </c>
      <c r="H6" s="3">
        <f t="shared" si="3"/>
        <v>0.45</v>
      </c>
      <c r="I6" s="3">
        <f t="shared" si="4"/>
        <v>0</v>
      </c>
      <c r="J6" s="3">
        <f t="shared" si="0"/>
        <v>0.45</v>
      </c>
    </row>
    <row r="7" spans="1:10" x14ac:dyDescent="0.15">
      <c r="A7" s="3" t="s">
        <v>14</v>
      </c>
      <c r="B7" s="6">
        <v>8</v>
      </c>
      <c r="C7" s="6">
        <v>1</v>
      </c>
      <c r="D7" s="3"/>
      <c r="E7" s="3">
        <f t="shared" si="1"/>
        <v>7</v>
      </c>
      <c r="F7" s="3">
        <f t="shared" si="2"/>
        <v>1.4000000000000001</v>
      </c>
      <c r="G7" s="7">
        <v>0.2</v>
      </c>
      <c r="H7" s="3">
        <f t="shared" si="3"/>
        <v>1.6</v>
      </c>
      <c r="I7" s="3">
        <f t="shared" si="4"/>
        <v>2</v>
      </c>
      <c r="J7" s="3">
        <f t="shared" si="0"/>
        <v>-0.39999999999999991</v>
      </c>
    </row>
    <row r="8" spans="1:10" x14ac:dyDescent="0.15">
      <c r="A8" s="3" t="s">
        <v>15</v>
      </c>
      <c r="B8" s="6">
        <v>5</v>
      </c>
      <c r="C8" s="6"/>
      <c r="D8" s="3"/>
      <c r="E8" s="3">
        <f t="shared" si="1"/>
        <v>5</v>
      </c>
      <c r="F8" s="3">
        <f t="shared" si="2"/>
        <v>1</v>
      </c>
      <c r="G8" s="7">
        <v>0.35</v>
      </c>
      <c r="H8" s="3">
        <f t="shared" si="3"/>
        <v>1.35</v>
      </c>
      <c r="I8" s="3">
        <f t="shared" si="4"/>
        <v>1</v>
      </c>
      <c r="J8" s="3">
        <f t="shared" si="0"/>
        <v>0.35000000000000009</v>
      </c>
    </row>
    <row r="9" spans="1:10" x14ac:dyDescent="0.15">
      <c r="A9" s="3" t="s">
        <v>16</v>
      </c>
      <c r="B9" s="6">
        <v>3</v>
      </c>
      <c r="C9" s="6"/>
      <c r="D9" s="3"/>
      <c r="E9" s="3">
        <f t="shared" si="1"/>
        <v>3</v>
      </c>
      <c r="F9" s="3">
        <f t="shared" si="2"/>
        <v>0.60000000000000009</v>
      </c>
      <c r="G9" s="7">
        <v>0.35</v>
      </c>
      <c r="H9" s="3">
        <f t="shared" si="3"/>
        <v>0.95000000000000007</v>
      </c>
      <c r="I9" s="3">
        <f t="shared" si="4"/>
        <v>1</v>
      </c>
      <c r="J9" s="3">
        <f t="shared" si="0"/>
        <v>-4.9999999999999933E-2</v>
      </c>
    </row>
    <row r="10" spans="1:10" x14ac:dyDescent="0.15">
      <c r="A10" s="6" t="s">
        <v>17</v>
      </c>
      <c r="B10" s="6">
        <v>4</v>
      </c>
      <c r="C10" s="6">
        <v>1</v>
      </c>
      <c r="D10" s="6">
        <v>-1</v>
      </c>
      <c r="E10" s="6">
        <v>3</v>
      </c>
      <c r="F10" s="3">
        <f t="shared" si="2"/>
        <v>0.60000000000000009</v>
      </c>
      <c r="G10" s="11">
        <v>-0.5</v>
      </c>
      <c r="H10" s="6">
        <f t="shared" si="3"/>
        <v>0.10000000000000009</v>
      </c>
      <c r="I10" s="6">
        <f t="shared" si="4"/>
        <v>0</v>
      </c>
      <c r="J10" s="6">
        <f t="shared" si="0"/>
        <v>0.10000000000000009</v>
      </c>
    </row>
    <row r="11" spans="1:10" x14ac:dyDescent="0.15">
      <c r="A11" s="6" t="s">
        <v>18</v>
      </c>
      <c r="B11" s="6">
        <v>4</v>
      </c>
      <c r="C11" s="6"/>
      <c r="D11" s="6"/>
      <c r="E11" s="6">
        <f t="shared" si="1"/>
        <v>4</v>
      </c>
      <c r="F11" s="3">
        <f t="shared" si="2"/>
        <v>0.8</v>
      </c>
      <c r="G11" s="11">
        <v>-0.1</v>
      </c>
      <c r="H11" s="6">
        <f t="shared" si="3"/>
        <v>0.70000000000000007</v>
      </c>
      <c r="I11" s="6">
        <f t="shared" si="4"/>
        <v>1</v>
      </c>
      <c r="J11" s="6">
        <f t="shared" si="0"/>
        <v>-0.29999999999999993</v>
      </c>
    </row>
    <row r="12" spans="1:10" x14ac:dyDescent="0.15">
      <c r="A12" s="6" t="s">
        <v>19</v>
      </c>
      <c r="B12" s="6">
        <v>4</v>
      </c>
      <c r="C12" s="6"/>
      <c r="D12" s="6"/>
      <c r="E12" s="6">
        <f t="shared" si="1"/>
        <v>4</v>
      </c>
      <c r="F12" s="3">
        <f t="shared" si="2"/>
        <v>0.8</v>
      </c>
      <c r="G12" s="11">
        <v>-0.5</v>
      </c>
      <c r="H12" s="6">
        <f t="shared" si="3"/>
        <v>0.30000000000000004</v>
      </c>
      <c r="I12" s="6">
        <f t="shared" si="4"/>
        <v>0</v>
      </c>
      <c r="J12" s="6">
        <f t="shared" si="0"/>
        <v>0.30000000000000004</v>
      </c>
    </row>
    <row r="13" spans="1:10" x14ac:dyDescent="0.15">
      <c r="A13" s="6" t="s">
        <v>20</v>
      </c>
      <c r="B13" s="6">
        <v>3</v>
      </c>
      <c r="C13" s="6"/>
      <c r="D13" s="6"/>
      <c r="E13" s="6">
        <f t="shared" si="1"/>
        <v>3</v>
      </c>
      <c r="F13" s="3">
        <f t="shared" si="2"/>
        <v>0.60000000000000009</v>
      </c>
      <c r="G13" s="11">
        <v>-0.25</v>
      </c>
      <c r="H13" s="6">
        <f t="shared" si="3"/>
        <v>0.35000000000000009</v>
      </c>
      <c r="I13" s="6">
        <f t="shared" si="4"/>
        <v>0</v>
      </c>
      <c r="J13" s="6">
        <f t="shared" si="0"/>
        <v>0.35000000000000009</v>
      </c>
    </row>
    <row r="14" spans="1:10" x14ac:dyDescent="0.15">
      <c r="A14" s="6" t="s">
        <v>21</v>
      </c>
      <c r="B14" s="6">
        <v>10</v>
      </c>
      <c r="C14" s="6"/>
      <c r="D14" s="6"/>
      <c r="E14" s="6">
        <f t="shared" si="1"/>
        <v>10</v>
      </c>
      <c r="F14" s="3">
        <f t="shared" si="2"/>
        <v>2</v>
      </c>
      <c r="G14" s="11">
        <v>0</v>
      </c>
      <c r="H14" s="6">
        <f t="shared" si="3"/>
        <v>2</v>
      </c>
      <c r="I14" s="6">
        <f t="shared" si="4"/>
        <v>2</v>
      </c>
      <c r="J14" s="6">
        <f t="shared" si="0"/>
        <v>0</v>
      </c>
    </row>
    <row r="15" spans="1:10" x14ac:dyDescent="0.15">
      <c r="A15" s="6" t="s">
        <v>22</v>
      </c>
      <c r="B15" s="6">
        <v>1</v>
      </c>
      <c r="C15" s="6"/>
      <c r="D15" s="6"/>
      <c r="E15" s="6">
        <f t="shared" si="1"/>
        <v>1</v>
      </c>
      <c r="F15" s="3">
        <f t="shared" si="2"/>
        <v>0.2</v>
      </c>
      <c r="G15" s="11">
        <v>0.2</v>
      </c>
      <c r="H15" s="6">
        <f t="shared" si="3"/>
        <v>0.4</v>
      </c>
      <c r="I15" s="6">
        <f t="shared" si="4"/>
        <v>0</v>
      </c>
      <c r="J15" s="6">
        <f t="shared" si="0"/>
        <v>0.4</v>
      </c>
    </row>
    <row r="16" spans="1:10" x14ac:dyDescent="0.15">
      <c r="A16" s="6" t="s">
        <v>23</v>
      </c>
      <c r="B16" s="6">
        <v>2</v>
      </c>
      <c r="C16" s="6"/>
      <c r="D16" s="6"/>
      <c r="E16" s="6">
        <f t="shared" si="1"/>
        <v>2</v>
      </c>
      <c r="F16" s="3">
        <f t="shared" si="2"/>
        <v>0.4</v>
      </c>
      <c r="G16" s="11">
        <v>0.1</v>
      </c>
      <c r="H16" s="6">
        <f t="shared" si="3"/>
        <v>0.5</v>
      </c>
      <c r="I16" s="6">
        <f t="shared" si="4"/>
        <v>1</v>
      </c>
      <c r="J16" s="6">
        <f t="shared" si="0"/>
        <v>-0.5</v>
      </c>
    </row>
    <row r="17" spans="1:10" x14ac:dyDescent="0.15">
      <c r="A17" s="6" t="s">
        <v>24</v>
      </c>
      <c r="B17" s="6">
        <v>6</v>
      </c>
      <c r="C17" s="6">
        <v>1</v>
      </c>
      <c r="D17" s="6"/>
      <c r="E17" s="6">
        <f t="shared" si="1"/>
        <v>5</v>
      </c>
      <c r="F17" s="3">
        <f t="shared" si="2"/>
        <v>1</v>
      </c>
      <c r="G17" s="11">
        <v>-0.1</v>
      </c>
      <c r="H17" s="6">
        <f t="shared" si="3"/>
        <v>0.9</v>
      </c>
      <c r="I17" s="6">
        <f t="shared" si="4"/>
        <v>1</v>
      </c>
      <c r="J17" s="6">
        <f t="shared" si="0"/>
        <v>-9.9999999999999978E-2</v>
      </c>
    </row>
    <row r="18" spans="1:10" x14ac:dyDescent="0.15">
      <c r="A18" s="6" t="s">
        <v>25</v>
      </c>
      <c r="B18" s="6">
        <v>1</v>
      </c>
      <c r="C18" s="6"/>
      <c r="D18" s="6"/>
      <c r="E18" s="6">
        <f t="shared" si="1"/>
        <v>1</v>
      </c>
      <c r="F18" s="3">
        <f t="shared" si="2"/>
        <v>0.2</v>
      </c>
      <c r="G18" s="11">
        <v>-0.65</v>
      </c>
      <c r="H18" s="6">
        <f t="shared" si="3"/>
        <v>-0.45</v>
      </c>
      <c r="I18" s="6">
        <v>0</v>
      </c>
      <c r="J18" s="6">
        <f t="shared" si="0"/>
        <v>-0.45</v>
      </c>
    </row>
    <row r="19" spans="1:10" x14ac:dyDescent="0.15">
      <c r="A19" s="6" t="s">
        <v>26</v>
      </c>
      <c r="B19" s="6">
        <v>1</v>
      </c>
      <c r="C19" s="6">
        <v>1</v>
      </c>
      <c r="D19" s="6"/>
      <c r="E19" s="6">
        <f t="shared" si="1"/>
        <v>0</v>
      </c>
      <c r="F19" s="3">
        <f t="shared" si="2"/>
        <v>0</v>
      </c>
      <c r="G19" s="11">
        <v>0</v>
      </c>
      <c r="H19" s="6">
        <f t="shared" si="3"/>
        <v>0</v>
      </c>
      <c r="I19" s="6">
        <f t="shared" si="4"/>
        <v>0</v>
      </c>
      <c r="J19" s="6">
        <f t="shared" si="0"/>
        <v>0</v>
      </c>
    </row>
    <row r="20" spans="1:10" x14ac:dyDescent="0.15">
      <c r="A20" s="6" t="s">
        <v>27</v>
      </c>
      <c r="B20" s="6">
        <v>30</v>
      </c>
      <c r="C20" s="6">
        <v>2</v>
      </c>
      <c r="D20" s="6"/>
      <c r="E20" s="6">
        <f t="shared" si="1"/>
        <v>28</v>
      </c>
      <c r="F20" s="3">
        <f t="shared" si="2"/>
        <v>5.6000000000000005</v>
      </c>
      <c r="G20" s="11">
        <v>4.9999999999999802E-2</v>
      </c>
      <c r="H20" s="6">
        <f t="shared" si="3"/>
        <v>5.65</v>
      </c>
      <c r="I20" s="6">
        <f t="shared" si="4"/>
        <v>6</v>
      </c>
      <c r="J20" s="6">
        <f t="shared" si="0"/>
        <v>-0.34999999999999964</v>
      </c>
    </row>
    <row r="21" spans="1:10" x14ac:dyDescent="0.15">
      <c r="A21" s="6" t="s">
        <v>28</v>
      </c>
      <c r="B21" s="6">
        <v>1</v>
      </c>
      <c r="C21" s="6"/>
      <c r="D21" s="6"/>
      <c r="E21" s="6">
        <f t="shared" si="1"/>
        <v>1</v>
      </c>
      <c r="F21" s="3">
        <f t="shared" si="2"/>
        <v>0.2</v>
      </c>
      <c r="G21" s="11">
        <v>0</v>
      </c>
      <c r="H21" s="6">
        <f t="shared" ref="H21:H30" si="5">F21+G21</f>
        <v>0.2</v>
      </c>
      <c r="I21" s="6">
        <f t="shared" si="4"/>
        <v>0</v>
      </c>
      <c r="J21" s="6">
        <f t="shared" si="0"/>
        <v>0.2</v>
      </c>
    </row>
    <row r="22" spans="1:10" x14ac:dyDescent="0.15">
      <c r="A22" s="6" t="s">
        <v>29</v>
      </c>
      <c r="B22" s="6">
        <v>4</v>
      </c>
      <c r="C22" s="6"/>
      <c r="D22" s="6"/>
      <c r="E22" s="6">
        <f t="shared" si="1"/>
        <v>4</v>
      </c>
      <c r="F22" s="3">
        <f t="shared" si="2"/>
        <v>0.8</v>
      </c>
      <c r="G22" s="11">
        <v>-0.05</v>
      </c>
      <c r="H22" s="6">
        <f t="shared" si="5"/>
        <v>0.75</v>
      </c>
      <c r="I22" s="6">
        <f t="shared" si="4"/>
        <v>1</v>
      </c>
      <c r="J22" s="6">
        <f t="shared" ref="J22:J30" si="6">H22-I22</f>
        <v>-0.25</v>
      </c>
    </row>
    <row r="23" spans="1:10" x14ac:dyDescent="0.15">
      <c r="A23" s="6" t="s">
        <v>30</v>
      </c>
      <c r="B23" s="6">
        <v>5</v>
      </c>
      <c r="C23" s="6">
        <v>1</v>
      </c>
      <c r="D23" s="6"/>
      <c r="E23" s="6">
        <f t="shared" si="1"/>
        <v>4</v>
      </c>
      <c r="F23" s="3">
        <f t="shared" si="2"/>
        <v>0.8</v>
      </c>
      <c r="G23" s="11">
        <v>0.4</v>
      </c>
      <c r="H23" s="6">
        <f t="shared" si="5"/>
        <v>1.2000000000000002</v>
      </c>
      <c r="I23" s="6">
        <f t="shared" si="4"/>
        <v>1</v>
      </c>
      <c r="J23" s="6">
        <f t="shared" si="6"/>
        <v>0.20000000000000018</v>
      </c>
    </row>
    <row r="24" spans="1:10" x14ac:dyDescent="0.15">
      <c r="A24" s="6" t="s">
        <v>31</v>
      </c>
      <c r="B24" s="6">
        <v>3</v>
      </c>
      <c r="C24" s="6">
        <v>1</v>
      </c>
      <c r="D24" s="6"/>
      <c r="E24" s="6">
        <f t="shared" si="1"/>
        <v>2</v>
      </c>
      <c r="F24" s="3">
        <f t="shared" si="2"/>
        <v>0.4</v>
      </c>
      <c r="G24" s="11">
        <v>-0.5</v>
      </c>
      <c r="H24" s="6">
        <f t="shared" si="5"/>
        <v>-9.9999999999999978E-2</v>
      </c>
      <c r="I24" s="6">
        <f t="shared" si="4"/>
        <v>0</v>
      </c>
      <c r="J24" s="6">
        <f t="shared" si="6"/>
        <v>-9.9999999999999978E-2</v>
      </c>
    </row>
    <row r="25" spans="1:10" x14ac:dyDescent="0.15">
      <c r="A25" s="6" t="s">
        <v>32</v>
      </c>
      <c r="B25" s="6">
        <v>1</v>
      </c>
      <c r="C25" s="6"/>
      <c r="D25" s="6"/>
      <c r="E25" s="6">
        <f t="shared" si="1"/>
        <v>1</v>
      </c>
      <c r="F25" s="3">
        <f t="shared" si="2"/>
        <v>0.2</v>
      </c>
      <c r="G25" s="11">
        <v>0.45</v>
      </c>
      <c r="H25" s="6">
        <f t="shared" si="5"/>
        <v>0.65</v>
      </c>
      <c r="I25" s="6">
        <f t="shared" si="4"/>
        <v>1</v>
      </c>
      <c r="J25" s="6">
        <f t="shared" si="6"/>
        <v>-0.35</v>
      </c>
    </row>
    <row r="26" spans="1:10" x14ac:dyDescent="0.15">
      <c r="A26" s="6" t="s">
        <v>33</v>
      </c>
      <c r="B26" s="6">
        <v>3</v>
      </c>
      <c r="C26" s="6"/>
      <c r="D26" s="6"/>
      <c r="E26" s="6">
        <f t="shared" si="1"/>
        <v>3</v>
      </c>
      <c r="F26" s="3">
        <f t="shared" si="2"/>
        <v>0.60000000000000009</v>
      </c>
      <c r="G26" s="11">
        <v>4.9999999999999899E-2</v>
      </c>
      <c r="H26" s="6">
        <f t="shared" si="5"/>
        <v>0.65</v>
      </c>
      <c r="I26" s="6">
        <f t="shared" si="4"/>
        <v>1</v>
      </c>
      <c r="J26" s="6">
        <f t="shared" si="6"/>
        <v>-0.35</v>
      </c>
    </row>
    <row r="27" spans="1:10" x14ac:dyDescent="0.15">
      <c r="A27" s="6" t="s">
        <v>34</v>
      </c>
      <c r="B27" s="6">
        <v>1</v>
      </c>
      <c r="C27" s="6"/>
      <c r="D27" s="6">
        <v>1</v>
      </c>
      <c r="E27" s="6">
        <v>1</v>
      </c>
      <c r="F27" s="3">
        <f t="shared" si="2"/>
        <v>0.2</v>
      </c>
      <c r="G27" s="11">
        <v>-0.25</v>
      </c>
      <c r="H27" s="6">
        <f t="shared" si="5"/>
        <v>-4.9999999999999989E-2</v>
      </c>
      <c r="I27" s="6">
        <f t="shared" si="4"/>
        <v>0</v>
      </c>
      <c r="J27" s="6">
        <f t="shared" si="6"/>
        <v>-4.9999999999999989E-2</v>
      </c>
    </row>
    <row r="28" spans="1:10" x14ac:dyDescent="0.15">
      <c r="A28" s="3" t="s">
        <v>35</v>
      </c>
      <c r="B28" s="6">
        <v>131</v>
      </c>
      <c r="C28" s="6">
        <v>15</v>
      </c>
      <c r="D28" s="3"/>
      <c r="E28" s="3">
        <f t="shared" si="1"/>
        <v>116</v>
      </c>
      <c r="F28" s="3">
        <f t="shared" si="2"/>
        <v>23.200000000000003</v>
      </c>
      <c r="G28" s="7">
        <v>0.249999999999996</v>
      </c>
      <c r="H28" s="3">
        <f t="shared" si="5"/>
        <v>23.45</v>
      </c>
      <c r="I28" s="3">
        <f t="shared" si="4"/>
        <v>23</v>
      </c>
      <c r="J28" s="3">
        <f t="shared" si="6"/>
        <v>0.44999999999999929</v>
      </c>
    </row>
    <row r="29" spans="1:10" x14ac:dyDescent="0.15">
      <c r="A29" s="3" t="s">
        <v>36</v>
      </c>
      <c r="B29" s="6">
        <v>5</v>
      </c>
      <c r="C29" s="6">
        <v>1</v>
      </c>
      <c r="D29" s="3"/>
      <c r="E29" s="3">
        <f t="shared" si="1"/>
        <v>4</v>
      </c>
      <c r="F29" s="3">
        <f t="shared" si="2"/>
        <v>0.8</v>
      </c>
      <c r="G29" s="7">
        <v>0.4</v>
      </c>
      <c r="H29" s="3">
        <f t="shared" si="5"/>
        <v>1.2000000000000002</v>
      </c>
      <c r="I29" s="3">
        <f t="shared" si="4"/>
        <v>1</v>
      </c>
      <c r="J29" s="3">
        <f t="shared" si="6"/>
        <v>0.20000000000000018</v>
      </c>
    </row>
    <row r="30" spans="1:10" x14ac:dyDescent="0.15">
      <c r="A30" s="3" t="s">
        <v>37</v>
      </c>
      <c r="B30" s="6">
        <v>53</v>
      </c>
      <c r="C30" s="6">
        <v>4</v>
      </c>
      <c r="D30" s="3"/>
      <c r="E30" s="3">
        <f t="shared" si="1"/>
        <v>49</v>
      </c>
      <c r="F30" s="3">
        <f t="shared" si="2"/>
        <v>9.8000000000000007</v>
      </c>
      <c r="G30" s="7">
        <v>0.19999999999999901</v>
      </c>
      <c r="H30" s="3">
        <f t="shared" si="5"/>
        <v>10</v>
      </c>
      <c r="I30" s="3">
        <f t="shared" si="4"/>
        <v>10</v>
      </c>
      <c r="J30" s="3">
        <f t="shared" si="6"/>
        <v>0</v>
      </c>
    </row>
    <row r="31" spans="1:10" x14ac:dyDescent="0.15">
      <c r="A31" s="3" t="s">
        <v>38</v>
      </c>
      <c r="B31" s="3">
        <f>SUM(B3:B30)</f>
        <v>308</v>
      </c>
      <c r="C31" s="3">
        <f>SUM(C3:C30)</f>
        <v>28</v>
      </c>
      <c r="D31" s="3">
        <f t="shared" ref="D31:J31" si="7">SUM(D3:D30)</f>
        <v>0</v>
      </c>
      <c r="E31" s="3">
        <f t="shared" si="7"/>
        <v>280</v>
      </c>
      <c r="F31" s="3">
        <f t="shared" si="7"/>
        <v>56</v>
      </c>
      <c r="G31" s="3">
        <f t="shared" si="7"/>
        <v>0.69999999999999485</v>
      </c>
      <c r="H31" s="3">
        <f t="shared" si="7"/>
        <v>56.699999999999996</v>
      </c>
      <c r="I31" s="3">
        <f t="shared" si="7"/>
        <v>57</v>
      </c>
      <c r="J31" s="3">
        <f t="shared" si="7"/>
        <v>-0.29999999999999916</v>
      </c>
    </row>
  </sheetData>
  <autoFilter ref="A2:J31"/>
  <mergeCells count="1">
    <mergeCell ref="A1:J1"/>
  </mergeCells>
  <phoneticPr fontId="5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陈灏杰</dc:creator>
  <cp:lastModifiedBy>刘北</cp:lastModifiedBy>
  <dcterms:created xsi:type="dcterms:W3CDTF">2022-12-01T15:18:00Z</dcterms:created>
  <dcterms:modified xsi:type="dcterms:W3CDTF">2023-12-12T11:10:44Z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866BDF2557EB4D53AD6ED42653565839</vt:lpwstr>
  </property>
  <property fmtid="{D5CDD505-2E9C-101B-9397-08002B2CF9AE}" pid="3" name="KSOProductBuildVer">
    <vt:lpwstr>2052-12.1.0.15990</vt:lpwstr>
  </property>
</Properties>
</file>